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<sst xmlns="http://schemas.openxmlformats.org/spreadsheetml/2006/main" count="24" uniqueCount="18">
  <si>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t1</t>
  </si>
  <si>
    <t>t2</t>
  </si>
  <si>
    <t>Órajel (Hz)</t>
  </si>
  <si>
    <t>1 Mérési idő (s)</t>
  </si>
  <si>
    <t>2 Mérési idő (s)</t>
  </si>
  <si>
    <t>3 Mérési idő (s)</t>
  </si>
  <si>
    <t>1.előosztó</t>
  </si>
  <si>
    <t>2.előosztó</t>
  </si>
  <si>
    <t>3.előosztó</t>
  </si>
  <si>
    <t>kimeneti adatok</t>
  </si>
  <si>
    <t>1.előosztó tizes alapja</t>
  </si>
  <si>
    <t>2.előosztó tizes alapja</t>
  </si>
  <si>
    <t>3.előosztó tizes alapja</t>
  </si>
  <si>
    <t>1.előosztás (ellenőrzés)</t>
  </si>
  <si>
    <t>2.előosztás (ellenőrzés)</t>
  </si>
  <si>
    <t>3.előosztás (ellenőrzés)</t>
  </si>
  <si>
    <t>bemeneti adatok</t>
  </si>
  <si>
    <t>PIC frekvenciamérő időalap számitó táblázat V1.2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</si>
</sst>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0.75390625" style="0" customWidth="1"/>
  </cols>
  <sheetData>
    <row r="1" ht="20.25">
      <c r="A1" s="1" t="s">
        <v>17</v>
      </c>
    </row>
    <row r="2" ht="20.25">
      <c r="A2" s="1"/>
    </row>
    <row r="3" spans="1:3" ht="20.25">
      <c r="A3" s="1"/>
      <c r="B3" s="9" t="s">
        <v>16</v>
      </c>
      <c r="C3" s="9"/>
    </row>
    <row r="4" spans="2:8" ht="12.75">
      <c r="B4" s="4" t="s">
        <v>2</v>
      </c>
      <c r="C4" s="3" t="s">
        <v>0</v>
      </c>
      <c r="D4" s="3" t="s">
        <v>1</v>
      </c>
      <c r="E4" s="8" t="s">
        <v>9</v>
      </c>
      <c r="F4" s="8"/>
      <c r="G4" s="8"/>
      <c r="H4" s="8"/>
    </row>
    <row r="5" spans="1:8" ht="12.75">
      <c r="A5" s="2" t="s">
        <v>6</v>
      </c>
      <c r="B5" s="5">
        <v>5000000</v>
      </c>
      <c r="E5" s="7">
        <f>LOG10(B18)</f>
        <v>0</v>
      </c>
      <c r="F5" s="7">
        <f>LOG10(B19)</f>
        <v>1</v>
      </c>
      <c r="G5" s="7">
        <f>LOG10(B20)</f>
        <v>2</v>
      </c>
      <c r="H5" s="7">
        <v>0</v>
      </c>
    </row>
    <row r="6" spans="1:8" ht="12.75">
      <c r="A6" t="s">
        <v>3</v>
      </c>
      <c r="B6" s="5">
        <v>1</v>
      </c>
      <c r="C6">
        <f>B5/32*B6-2</f>
        <v>156248</v>
      </c>
      <c r="D6">
        <f>65535-(C6-65536*INT(C6/65536))</f>
        <v>40359</v>
      </c>
      <c r="E6" s="7">
        <f>INT((C6-H6*16777216)/65536)</f>
        <v>2</v>
      </c>
      <c r="F6" s="7">
        <f>INT(D6/256)</f>
        <v>157</v>
      </c>
      <c r="G6" s="7">
        <f>D6-256*INT(D6/256)</f>
        <v>167</v>
      </c>
      <c r="H6" s="7">
        <f>INT(C6/16777216)</f>
        <v>0</v>
      </c>
    </row>
    <row r="7" spans="1:8" ht="12.75">
      <c r="A7" t="s">
        <v>4</v>
      </c>
      <c r="B7" s="5">
        <v>10</v>
      </c>
      <c r="C7">
        <f>B5/32*B7-2</f>
        <v>1562498</v>
      </c>
      <c r="D7">
        <f aca="true" t="shared" si="0" ref="D7:D16">65535-(C7-65536*INT(C7/65536))</f>
        <v>10365</v>
      </c>
      <c r="E7" s="7">
        <f aca="true" t="shared" si="1" ref="E7:E16">INT((C7-H7*16777216)/65536)</f>
        <v>23</v>
      </c>
      <c r="F7" s="7">
        <f aca="true" t="shared" si="2" ref="F7:F16">INT(D7/256)</f>
        <v>40</v>
      </c>
      <c r="G7" s="7">
        <f aca="true" t="shared" si="3" ref="G7:G16">D7-256*INT(D7/256)</f>
        <v>125</v>
      </c>
      <c r="H7" s="7">
        <f aca="true" t="shared" si="4" ref="H7:H16">INT(C7/16777216)</f>
        <v>0</v>
      </c>
    </row>
    <row r="8" spans="1:8" ht="12.75">
      <c r="A8" t="s">
        <v>5</v>
      </c>
      <c r="B8" s="5">
        <v>100</v>
      </c>
      <c r="C8">
        <f>B5/32*B8-2</f>
        <v>15624998</v>
      </c>
      <c r="D8">
        <f t="shared" si="0"/>
        <v>38105</v>
      </c>
      <c r="E8" s="7">
        <f t="shared" si="1"/>
        <v>238</v>
      </c>
      <c r="F8" s="7">
        <f t="shared" si="2"/>
        <v>148</v>
      </c>
      <c r="G8" s="7">
        <f t="shared" si="3"/>
        <v>217</v>
      </c>
      <c r="H8" s="7">
        <f t="shared" si="4"/>
        <v>0</v>
      </c>
    </row>
    <row r="9" spans="1:8" ht="12.75">
      <c r="A9" s="2" t="s">
        <v>7</v>
      </c>
      <c r="B9" s="5"/>
      <c r="E9" s="7">
        <v>0</v>
      </c>
      <c r="F9" s="7">
        <v>0</v>
      </c>
      <c r="G9" s="7">
        <v>0</v>
      </c>
      <c r="H9" s="7">
        <v>0</v>
      </c>
    </row>
    <row r="10" spans="1:8" ht="12.75">
      <c r="A10" t="s">
        <v>3</v>
      </c>
      <c r="B10" s="5">
        <v>0.8</v>
      </c>
      <c r="C10">
        <f>B5/32*B10-2</f>
        <v>124998</v>
      </c>
      <c r="D10">
        <f t="shared" si="0"/>
        <v>6073</v>
      </c>
      <c r="E10" s="7">
        <f t="shared" si="1"/>
        <v>1</v>
      </c>
      <c r="F10" s="7">
        <f t="shared" si="2"/>
        <v>23</v>
      </c>
      <c r="G10" s="7">
        <f t="shared" si="3"/>
        <v>185</v>
      </c>
      <c r="H10" s="7">
        <f t="shared" si="4"/>
        <v>0</v>
      </c>
    </row>
    <row r="11" spans="1:8" ht="12.75">
      <c r="A11" t="s">
        <v>4</v>
      </c>
      <c r="B11" s="5">
        <v>8</v>
      </c>
      <c r="C11">
        <f>B5/32*B11-2</f>
        <v>1249998</v>
      </c>
      <c r="D11">
        <f t="shared" si="0"/>
        <v>60721</v>
      </c>
      <c r="E11" s="7">
        <f t="shared" si="1"/>
        <v>19</v>
      </c>
      <c r="F11" s="7">
        <f t="shared" si="2"/>
        <v>237</v>
      </c>
      <c r="G11" s="7">
        <f t="shared" si="3"/>
        <v>49</v>
      </c>
      <c r="H11" s="7">
        <f t="shared" si="4"/>
        <v>0</v>
      </c>
    </row>
    <row r="12" spans="1:8" ht="12.75">
      <c r="A12" t="s">
        <v>5</v>
      </c>
      <c r="B12" s="5">
        <v>80</v>
      </c>
      <c r="C12">
        <f>B5/32*B12-2</f>
        <v>12499998</v>
      </c>
      <c r="D12">
        <f t="shared" si="0"/>
        <v>17377</v>
      </c>
      <c r="E12" s="7">
        <f t="shared" si="1"/>
        <v>190</v>
      </c>
      <c r="F12" s="7">
        <f t="shared" si="2"/>
        <v>67</v>
      </c>
      <c r="G12" s="7">
        <f t="shared" si="3"/>
        <v>225</v>
      </c>
      <c r="H12" s="7">
        <f t="shared" si="4"/>
        <v>0</v>
      </c>
    </row>
    <row r="13" spans="1:8" ht="12.75">
      <c r="A13" s="2" t="s">
        <v>8</v>
      </c>
      <c r="B13" s="5"/>
      <c r="E13" s="7">
        <v>0</v>
      </c>
      <c r="F13" s="7">
        <v>0</v>
      </c>
      <c r="G13" s="7">
        <v>0</v>
      </c>
      <c r="H13" s="7">
        <v>0</v>
      </c>
    </row>
    <row r="14" spans="1:8" ht="12.75">
      <c r="A14" t="s">
        <v>3</v>
      </c>
      <c r="B14" s="5">
        <v>1.28</v>
      </c>
      <c r="C14">
        <f>B5/32*B14-2</f>
        <v>199998</v>
      </c>
      <c r="D14">
        <f t="shared" si="0"/>
        <v>62145</v>
      </c>
      <c r="E14" s="7">
        <f t="shared" si="1"/>
        <v>3</v>
      </c>
      <c r="F14" s="7">
        <f t="shared" si="2"/>
        <v>242</v>
      </c>
      <c r="G14" s="7">
        <f t="shared" si="3"/>
        <v>193</v>
      </c>
      <c r="H14" s="7">
        <f t="shared" si="4"/>
        <v>0</v>
      </c>
    </row>
    <row r="15" spans="1:8" ht="12.75">
      <c r="A15" t="s">
        <v>4</v>
      </c>
      <c r="B15" s="5">
        <v>12.8</v>
      </c>
      <c r="C15">
        <f>B5/32*B15-2</f>
        <v>1999998</v>
      </c>
      <c r="D15">
        <f t="shared" si="0"/>
        <v>31617</v>
      </c>
      <c r="E15" s="7">
        <f t="shared" si="1"/>
        <v>30</v>
      </c>
      <c r="F15" s="7">
        <f t="shared" si="2"/>
        <v>123</v>
      </c>
      <c r="G15" s="7">
        <f t="shared" si="3"/>
        <v>129</v>
      </c>
      <c r="H15" s="7">
        <f t="shared" si="4"/>
        <v>0</v>
      </c>
    </row>
    <row r="16" spans="1:8" ht="12.75">
      <c r="A16" t="s">
        <v>5</v>
      </c>
      <c r="B16" s="5">
        <v>128</v>
      </c>
      <c r="C16">
        <f>B5/32*B16-2</f>
        <v>19999998</v>
      </c>
      <c r="D16">
        <f t="shared" si="0"/>
        <v>54017</v>
      </c>
      <c r="E16" s="7">
        <f t="shared" si="1"/>
        <v>49</v>
      </c>
      <c r="F16" s="7">
        <f t="shared" si="2"/>
        <v>211</v>
      </c>
      <c r="G16" s="7">
        <f t="shared" si="3"/>
        <v>1</v>
      </c>
      <c r="H16" s="7">
        <f t="shared" si="4"/>
        <v>1</v>
      </c>
    </row>
    <row r="17" spans="2:8" ht="12.75">
      <c r="B17" s="5"/>
      <c r="E17" s="7">
        <v>0</v>
      </c>
      <c r="F17" s="7">
        <v>0</v>
      </c>
      <c r="G17" s="7">
        <v>0</v>
      </c>
      <c r="H17" s="7">
        <v>0</v>
      </c>
    </row>
    <row r="18" spans="1:2" ht="12.75">
      <c r="A18" t="s">
        <v>10</v>
      </c>
      <c r="B18" s="6">
        <v>1</v>
      </c>
    </row>
    <row r="19" spans="1:2" ht="12.75">
      <c r="A19" t="s">
        <v>11</v>
      </c>
      <c r="B19" s="6">
        <v>10</v>
      </c>
    </row>
    <row r="20" spans="1:2" ht="12.75">
      <c r="A20" t="s">
        <v>12</v>
      </c>
      <c r="B20" s="6">
        <v>100</v>
      </c>
    </row>
    <row r="21" ht="12.75">
      <c r="B21" s="2"/>
    </row>
    <row r="22" spans="1:2" ht="12.75">
      <c r="A22" t="s">
        <v>13</v>
      </c>
      <c r="B22" s="4">
        <f>B6*B18</f>
        <v>1</v>
      </c>
    </row>
    <row r="23" spans="1:2" ht="12.75">
      <c r="A23" t="s">
        <v>14</v>
      </c>
      <c r="B23" s="4">
        <f>B10*B19</f>
        <v>8</v>
      </c>
    </row>
    <row r="24" spans="1:2" ht="12.75">
      <c r="A24" t="s">
        <v>15</v>
      </c>
      <c r="B24" s="4">
        <f>B14*B20</f>
        <v>128</v>
      </c>
    </row>
  </sheetData>
  <mergeCells count="2">
    <mergeCell ref="E4:H4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proba</dc:creator>
  <cp:keywords/>
  <dc:description/>
  <cp:lastModifiedBy>proba</cp:lastModifiedBy>
  <dcterms:created xsi:type="dcterms:W3CDTF">2003-05-24T13:07:54Z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